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<sst xmlns="http://schemas.openxmlformats.org/spreadsheetml/2006/main" count="131" uniqueCount="78">
  <si>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1. Puesto final / 2. Puesto fase regular / 3. Equipo / 4. Comunidad Autónoma / 5. Fase Final Manresa / 6. Suma puntos fase regular / 7. 3ª Jornada Palma / 8. 2ª Jornada Gijón / 9. 1ª Jornada y fase clasificatoria Salt</t>
  </si>
  <si>
    <t xml:space="preserve">10. División en 2017-2018 / 11. Nota total media / 12. ota total media fase regular / 13. Nota total más alta / 14. Suma de notas de la fase regular  / 15. Suma de todas las notas </t>
  </si>
  <si>
    <t>16. Desviación típica (regularidad) / 17. Clasificación por regularidad</t>
  </si>
  <si>
    <t>Puesto</t>
  </si>
  <si>
    <t>F.R.</t>
  </si>
  <si>
    <t>Equipo</t>
  </si>
  <si>
    <t>C.A.</t>
  </si>
  <si>
    <t>Manresa</t>
  </si>
  <si>
    <t>Ptos.</t>
  </si>
  <si>
    <t>Palma</t>
  </si>
  <si>
    <t>Gijón</t>
  </si>
  <si>
    <t>Salt</t>
  </si>
  <si>
    <t>Div.</t>
  </si>
  <si>
    <t>Media</t>
  </si>
  <si>
    <t>Media F.R.</t>
  </si>
  <si>
    <t>+ Alta</t>
  </si>
  <si>
    <t>Suma F.R.</t>
  </si>
  <si>
    <t>Suma totales</t>
  </si>
  <si>
    <t>Desv. Típ.</t>
  </si>
  <si>
    <t>Regularidad</t>
  </si>
  <si>
    <t>EGIBA</t>
  </si>
  <si>
    <t>CAT</t>
  </si>
  <si>
    <r>
      <t xml:space="preserve">1ª </t>
    </r>
    <r>
      <rPr>
        <sz val="9"/>
        <color indexed="8"/>
        <rFont val="Webdings"/>
        <family val="0"/>
      </rPr>
      <t></t>
    </r>
  </si>
  <si>
    <t>XELSKA</t>
  </si>
  <si>
    <t>BAL</t>
  </si>
  <si>
    <t>1ª ⭐</t>
  </si>
  <si>
    <t>CGA L'HOSPITALET</t>
  </si>
  <si>
    <t>SALT GC A</t>
  </si>
  <si>
    <t>LOS CANTOS ALCORCON</t>
  </si>
  <si>
    <t>MAD</t>
  </si>
  <si>
    <t>1ª</t>
  </si>
  <si>
    <t>TERRASA</t>
  </si>
  <si>
    <t>GRANOLLERS A</t>
  </si>
  <si>
    <t>CLUB SUR</t>
  </si>
  <si>
    <t>AND</t>
  </si>
  <si>
    <t>1ª ⬇</t>
  </si>
  <si>
    <t>SALT GC B</t>
  </si>
  <si>
    <t>2ª</t>
  </si>
  <si>
    <t>CGE LES MORERES</t>
  </si>
  <si>
    <t>2ª ⬆</t>
  </si>
  <si>
    <t>CE LA SALLE GRACIA A</t>
  </si>
  <si>
    <t>TEMPO</t>
  </si>
  <si>
    <t>GAL</t>
  </si>
  <si>
    <t>CG OSONA</t>
  </si>
  <si>
    <t>POZUELO</t>
  </si>
  <si>
    <t>AGA VILASSAR DE MAR A</t>
  </si>
  <si>
    <t>COSLADA</t>
  </si>
  <si>
    <t>2ª ⬇</t>
  </si>
  <si>
    <t>RGCC</t>
  </si>
  <si>
    <t>AST</t>
  </si>
  <si>
    <t>3ª ⬆</t>
  </si>
  <si>
    <t>GRECH</t>
  </si>
  <si>
    <t>3ª</t>
  </si>
  <si>
    <t>GYM-VAL</t>
  </si>
  <si>
    <t>CVA</t>
  </si>
  <si>
    <t>GIMNASTICO LAS ROZAS</t>
  </si>
  <si>
    <t>PALMA</t>
  </si>
  <si>
    <t>LA PLANA</t>
  </si>
  <si>
    <t>CN GRANOLLERS B</t>
  </si>
  <si>
    <t>LA SALLE GRACIA B</t>
  </si>
  <si>
    <t>3ª  ❌</t>
  </si>
  <si>
    <t>GIMNASTIC BARCELONA</t>
  </si>
  <si>
    <t>Externo ✅</t>
  </si>
  <si>
    <t>CGA L'HOSPITALET B</t>
  </si>
  <si>
    <t>Externo</t>
  </si>
  <si>
    <t>CG SANT BOI</t>
  </si>
  <si>
    <t>LES MORERES B</t>
  </si>
  <si>
    <t>CLUB MAJADAHONDA</t>
  </si>
  <si>
    <t>FLIP FLAP</t>
  </si>
  <si>
    <t>ARA</t>
  </si>
  <si>
    <t>AGA VILASSAR DE MAR B</t>
  </si>
  <si>
    <t>MOLINS DE REI</t>
  </si>
  <si>
    <t>SAN BLAS</t>
  </si>
  <si>
    <t>GIMNASIA VILA-REAL</t>
  </si>
  <si>
    <t>LOS CANTOS ALCORCON B</t>
  </si>
  <si>
    <t>BALED AIX</t>
  </si>
  <si>
    <t>EXT</t>
  </si>
  <si>
    <t>AGAD MOSTOLES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</si>
</sst>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8">
    <font>
      <sz val="10"/>
      <name val="Arial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eb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3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4" fontId="3" fillId="0" borderId="0" xfId="20" applyFont="1" applyAlignment="1">
      <alignment horizontal="left" vertical="center"/>
      <protection/>
    </xf>
    <xf numFmtId="164" fontId="4" fillId="0" borderId="0" xfId="20" applyFont="1" applyBorder="1" applyAlignment="1">
      <alignment horizontal="left" vertical="top"/>
      <protection/>
    </xf>
    <xf numFmtId="165" fontId="4" fillId="0" borderId="0" xfId="20" applyNumberFormat="1" applyFont="1" applyBorder="1" applyAlignment="1">
      <alignment horizontal="center" vertical="top"/>
      <protection/>
    </xf>
    <xf numFmtId="164" fontId="4" fillId="0" borderId="0" xfId="20" applyFont="1" applyBorder="1" applyAlignment="1">
      <alignment horizontal="center" vertical="top"/>
      <protection/>
    </xf>
    <xf numFmtId="164" fontId="4" fillId="0" borderId="0" xfId="20" applyFont="1" applyAlignment="1">
      <alignment horizontal="left" vertical="top"/>
      <protection/>
    </xf>
    <xf numFmtId="165" fontId="4" fillId="0" borderId="0" xfId="20" applyNumberFormat="1" applyFont="1" applyAlignment="1">
      <alignment horizontal="center" vertical="top"/>
      <protection/>
    </xf>
    <xf numFmtId="164" fontId="4" fillId="0" borderId="0" xfId="20" applyFont="1" applyAlignment="1">
      <alignment horizontal="center" vertical="top"/>
      <protection/>
    </xf>
    <xf numFmtId="164" fontId="5" fillId="0" borderId="0" xfId="20" applyFont="1" applyAlignment="1">
      <alignment horizontal="left"/>
      <protection/>
    </xf>
    <xf numFmtId="164" fontId="6" fillId="0" borderId="0" xfId="20" applyFont="1" applyAlignment="1">
      <alignment horizontal="center" vertical="center"/>
      <protection/>
    </xf>
    <xf numFmtId="165" fontId="6" fillId="0" borderId="0" xfId="20" applyNumberFormat="1" applyFont="1" applyAlignment="1">
      <alignment horizontal="center" vertical="center"/>
      <protection/>
    </xf>
    <xf numFmtId="165" fontId="3" fillId="2" borderId="0" xfId="20" applyNumberFormat="1" applyFont="1" applyFill="1" applyAlignment="1">
      <alignment horizontal="center" vertical="center"/>
      <protection/>
    </xf>
    <xf numFmtId="165" fontId="1" fillId="0" borderId="0" xfId="0" applyNumberFormat="1" applyFont="1" applyAlignment="1">
      <alignment horizontal="center" vertical="center"/>
    </xf>
    <xf numFmtId="164" fontId="3" fillId="0" borderId="0" xfId="20" applyFont="1" applyAlignment="1">
      <alignment vertical="center"/>
      <protection/>
    </xf>
    <xf numFmtId="165" fontId="3" fillId="3" borderId="0" xfId="20" applyNumberFormat="1" applyFont="1" applyFill="1" applyAlignment="1">
      <alignment horizontal="center" vertical="center"/>
      <protection/>
    </xf>
    <xf numFmtId="165" fontId="3" fillId="4" borderId="0" xfId="20" applyNumberFormat="1" applyFont="1" applyFill="1" applyAlignment="1">
      <alignment horizontal="center" vertical="center"/>
      <protection/>
    </xf>
    <xf numFmtId="164" fontId="1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IV2"/>
    </sheetView>
  </sheetViews>
  <sheetFormatPr defaultColWidth="12.57421875" defaultRowHeight="12.75"/>
  <cols>
    <col min="1" max="1" width="6.28125" style="1" customWidth="1"/>
    <col min="2" max="2" width="4.28125" style="1" customWidth="1"/>
    <col min="3" max="3" width="20.140625" style="2" customWidth="1"/>
    <col min="4" max="4" width="5.140625" style="2" customWidth="1"/>
    <col min="5" max="5" width="7.7109375" style="2" customWidth="1"/>
    <col min="6" max="6" width="5.00390625" style="2" customWidth="1"/>
    <col min="7" max="7" width="7.140625" style="1" customWidth="1"/>
    <col min="8" max="9" width="7.140625" style="2" customWidth="1"/>
    <col min="10" max="10" width="12.8515625" style="2" customWidth="1"/>
    <col min="11" max="11" width="7.140625" style="3" customWidth="1"/>
    <col min="12" max="12" width="9.140625" style="2" customWidth="1"/>
    <col min="13" max="13" width="7.140625" style="2" customWidth="1"/>
    <col min="14" max="14" width="8.7109375" style="3" customWidth="1"/>
    <col min="15" max="15" width="10.8515625" style="3" customWidth="1"/>
    <col min="16" max="16" width="8.57421875" style="3" customWidth="1"/>
    <col min="17" max="17" width="10.00390625" style="2" customWidth="1"/>
    <col min="18" max="16384" width="11.57421875" style="4" customWidth="1"/>
  </cols>
  <sheetData>
    <row r="1" spans="1:17" s="5" customFormat="1" ht="12.75">
      <c r="A1" s="5" t="s">
        <v>0</v>
      </c>
      <c r="P1" s="6"/>
      <c r="Q1" s="7"/>
    </row>
    <row r="2" spans="1:17" s="11" customFormat="1" ht="12.75">
      <c r="A2" s="5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</row>
    <row r="3" spans="1:17" s="11" customFormat="1" ht="27.75" customHeight="1">
      <c r="A3" s="5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/>
    </row>
    <row r="4" spans="1:17" ht="12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3" t="s">
        <v>18</v>
      </c>
      <c r="Q4" s="12" t="s">
        <v>19</v>
      </c>
    </row>
    <row r="5" spans="1:17" s="12" customFormat="1" ht="12.75">
      <c r="A5" s="1">
        <v>1</v>
      </c>
      <c r="B5" s="1">
        <v>3</v>
      </c>
      <c r="C5" s="4" t="s">
        <v>20</v>
      </c>
      <c r="D5" s="2" t="s">
        <v>21</v>
      </c>
      <c r="E5" s="3">
        <v>193.7</v>
      </c>
      <c r="F5" s="1">
        <v>26</v>
      </c>
      <c r="G5" s="3">
        <v>187.965</v>
      </c>
      <c r="H5" s="3">
        <v>189.832</v>
      </c>
      <c r="I5" s="3">
        <v>179.999</v>
      </c>
      <c r="J5" s="14" t="s">
        <v>22</v>
      </c>
      <c r="K5" s="15">
        <f>AVERAGE(I5,H5,G5,E5)</f>
        <v>187.87400000000002</v>
      </c>
      <c r="L5" s="3">
        <f>AVERAGE(I5,H5,G5)</f>
        <v>185.93200000000002</v>
      </c>
      <c r="M5" s="3">
        <v>193.7</v>
      </c>
      <c r="N5" s="3">
        <f>SUM(I5,H5,G5)</f>
        <v>557.796</v>
      </c>
      <c r="O5" s="3">
        <f>SUM(E5,G5,H5,I5)</f>
        <v>751.4960000000001</v>
      </c>
      <c r="P5" s="3">
        <f>STDEV(I5,H5,G5)</f>
        <v>5.22223984512393</v>
      </c>
      <c r="Q5" s="2">
        <v>14</v>
      </c>
    </row>
    <row r="6" spans="1:17" ht="12.75">
      <c r="A6" s="2">
        <v>2</v>
      </c>
      <c r="B6" s="1">
        <v>1</v>
      </c>
      <c r="C6" s="4" t="s">
        <v>23</v>
      </c>
      <c r="D6" s="2" t="s">
        <v>24</v>
      </c>
      <c r="E6" s="3">
        <v>192.234</v>
      </c>
      <c r="F6" s="1">
        <v>45</v>
      </c>
      <c r="G6" s="3">
        <v>193.531</v>
      </c>
      <c r="H6" s="3">
        <v>191.167</v>
      </c>
      <c r="I6" s="3">
        <v>194.633</v>
      </c>
      <c r="J6" s="14" t="s">
        <v>25</v>
      </c>
      <c r="K6" s="15">
        <f>AVERAGE(I6,H6,G6,E6)</f>
        <v>192.89125</v>
      </c>
      <c r="L6" s="3">
        <f>AVERAGE(I6,H6,G6)</f>
        <v>193.11033333333333</v>
      </c>
      <c r="M6" s="3">
        <v>194.633</v>
      </c>
      <c r="N6" s="3">
        <f>SUM(I6,H6,G6)</f>
        <v>579.331</v>
      </c>
      <c r="O6" s="3">
        <f>SUM(E6,G6,H6,I6)</f>
        <v>771.565</v>
      </c>
      <c r="P6" s="3">
        <f>STDEV(I6,H6,G6,E6)</f>
        <v>1.5108484095589056</v>
      </c>
      <c r="Q6" s="2">
        <v>3</v>
      </c>
    </row>
    <row r="7" spans="1:17" s="12" customFormat="1" ht="12.75">
      <c r="A7" s="1">
        <v>3</v>
      </c>
      <c r="B7" s="1">
        <v>4</v>
      </c>
      <c r="C7" s="4" t="s">
        <v>26</v>
      </c>
      <c r="D7" s="2" t="s">
        <v>21</v>
      </c>
      <c r="E7" s="3">
        <v>187.699</v>
      </c>
      <c r="F7" s="1">
        <v>24</v>
      </c>
      <c r="G7" s="3">
        <v>186.966</v>
      </c>
      <c r="H7" s="3">
        <v>188.667</v>
      </c>
      <c r="I7" s="3">
        <v>180.8</v>
      </c>
      <c r="J7" s="14" t="s">
        <v>25</v>
      </c>
      <c r="K7" s="15">
        <f>AVERAGE(I7,H7,G7,E7)</f>
        <v>186.03300000000002</v>
      </c>
      <c r="L7" s="3">
        <f>AVERAGE(I7,H7,G7)</f>
        <v>185.47766666666666</v>
      </c>
      <c r="M7" s="3">
        <v>188.667</v>
      </c>
      <c r="N7" s="3">
        <f>SUM(I7,H7,G7)</f>
        <v>556.433</v>
      </c>
      <c r="O7" s="3">
        <f>SUM(E7,G7,H7,I7)</f>
        <v>744.1320000000001</v>
      </c>
      <c r="P7" s="3">
        <f>STDEV(I7,H7,G7,E7)</f>
        <v>3.557540817287505</v>
      </c>
      <c r="Q7" s="2">
        <v>8</v>
      </c>
    </row>
    <row r="8" spans="1:17" ht="12.75">
      <c r="A8" s="1">
        <v>4</v>
      </c>
      <c r="B8" s="1">
        <v>2</v>
      </c>
      <c r="C8" s="4" t="s">
        <v>27</v>
      </c>
      <c r="D8" s="2" t="s">
        <v>21</v>
      </c>
      <c r="E8" s="3">
        <v>159</v>
      </c>
      <c r="F8" s="1">
        <v>36</v>
      </c>
      <c r="G8" s="3">
        <v>188.711</v>
      </c>
      <c r="H8" s="3">
        <v>190.167</v>
      </c>
      <c r="I8" s="3">
        <v>191.432</v>
      </c>
      <c r="J8" s="14" t="s">
        <v>25</v>
      </c>
      <c r="K8" s="15">
        <f>AVERAGE(I8,H8,G8,E8)</f>
        <v>182.32750000000001</v>
      </c>
      <c r="L8" s="3">
        <f>AVERAGE(I8,H8,G8)</f>
        <v>190.10333333333332</v>
      </c>
      <c r="M8" s="3">
        <v>191.432</v>
      </c>
      <c r="N8" s="3">
        <f>SUM(I8,H8,G8)</f>
        <v>570.31</v>
      </c>
      <c r="O8" s="3">
        <f>SUM(E8,G8,H8,I8)</f>
        <v>729.3100000000001</v>
      </c>
      <c r="P8" s="3">
        <f>STDEV(I8,H8,G8,E8)</f>
        <v>15.591354538119301</v>
      </c>
      <c r="Q8" s="2">
        <v>23</v>
      </c>
    </row>
    <row r="9" spans="1:17" ht="12.75">
      <c r="A9" s="1">
        <v>5</v>
      </c>
      <c r="B9" s="1">
        <v>5</v>
      </c>
      <c r="C9" s="16" t="s">
        <v>28</v>
      </c>
      <c r="D9" s="2" t="s">
        <v>29</v>
      </c>
      <c r="F9" s="2">
        <v>18</v>
      </c>
      <c r="G9" s="3">
        <v>173.067</v>
      </c>
      <c r="H9" s="3">
        <v>182.701</v>
      </c>
      <c r="I9" s="3">
        <v>181.069</v>
      </c>
      <c r="J9" s="14" t="s">
        <v>30</v>
      </c>
      <c r="K9" s="15">
        <f>AVERAGE(I9,H9,G9,E9)</f>
        <v>178.94566666666665</v>
      </c>
      <c r="L9" s="3">
        <f>AVERAGE(I9,H9,G9)</f>
        <v>178.94566666666665</v>
      </c>
      <c r="M9" s="3">
        <v>182.701</v>
      </c>
      <c r="N9" s="3">
        <f>SUM(I9,H9,G9)</f>
        <v>536.837</v>
      </c>
      <c r="O9" s="3">
        <f>SUM(E9,G9,H9,I9)</f>
        <v>536.837</v>
      </c>
      <c r="P9" s="3">
        <f>STDEV(I9,H9,G9,E9)</f>
        <v>5.156054434675146</v>
      </c>
      <c r="Q9" s="2">
        <v>13</v>
      </c>
    </row>
    <row r="10" spans="1:17" ht="12.75">
      <c r="A10" s="1">
        <v>6</v>
      </c>
      <c r="B10" s="1">
        <v>6</v>
      </c>
      <c r="C10" s="4" t="s">
        <v>31</v>
      </c>
      <c r="D10" s="2" t="s">
        <v>21</v>
      </c>
      <c r="E10" s="3">
        <v>181.533</v>
      </c>
      <c r="F10" s="1">
        <v>12</v>
      </c>
      <c r="G10" s="3">
        <v>174.7</v>
      </c>
      <c r="H10" s="3">
        <v>180</v>
      </c>
      <c r="I10" s="3">
        <v>179.099</v>
      </c>
      <c r="J10" s="14" t="s">
        <v>30</v>
      </c>
      <c r="K10" s="15">
        <f>AVERAGE(I10,H10,G10,E10)</f>
        <v>178.833</v>
      </c>
      <c r="L10" s="3">
        <f>AVERAGE(I10,H10,G10)</f>
        <v>177.933</v>
      </c>
      <c r="M10" s="3">
        <v>181.533</v>
      </c>
      <c r="N10" s="3">
        <f>SUM(I10,H10,G10)</f>
        <v>533.799</v>
      </c>
      <c r="O10" s="3">
        <f>SUM(E10,G10,H10,I10)</f>
        <v>715.3319999999999</v>
      </c>
      <c r="P10" s="3">
        <f>STDEV(I10,H10,G10,E10)</f>
        <v>2.93282196300196</v>
      </c>
      <c r="Q10" s="2">
        <v>7</v>
      </c>
    </row>
    <row r="11" spans="1:17" ht="12.75">
      <c r="A11" s="1">
        <v>7</v>
      </c>
      <c r="B11" s="1">
        <v>7</v>
      </c>
      <c r="C11" s="4" t="s">
        <v>32</v>
      </c>
      <c r="D11" s="2" t="s">
        <v>21</v>
      </c>
      <c r="E11" s="3">
        <v>188.932</v>
      </c>
      <c r="F11" s="1">
        <v>10</v>
      </c>
      <c r="G11" s="3">
        <v>183.966</v>
      </c>
      <c r="H11" s="3">
        <v>179.636</v>
      </c>
      <c r="I11" s="3">
        <v>176.899</v>
      </c>
      <c r="J11" s="14" t="s">
        <v>30</v>
      </c>
      <c r="K11" s="15">
        <f>AVERAGE(I11,H11,G11,E11)</f>
        <v>182.35825</v>
      </c>
      <c r="L11" s="3">
        <f>AVERAGE(I11,H11,G11)</f>
        <v>180.167</v>
      </c>
      <c r="M11" s="3">
        <v>188.932</v>
      </c>
      <c r="N11" s="3">
        <f>SUM(I11,H11,G11)</f>
        <v>540.501</v>
      </c>
      <c r="O11" s="3">
        <f>SUM(E11,G11,H11,I11)</f>
        <v>729.433</v>
      </c>
      <c r="P11" s="3">
        <f>STDEV(I11,H11,G11,E11)</f>
        <v>5.260326502857653</v>
      </c>
      <c r="Q11" s="2">
        <v>15</v>
      </c>
    </row>
    <row r="12" spans="1:17" ht="12.75">
      <c r="A12" s="1">
        <v>8</v>
      </c>
      <c r="B12" s="1">
        <v>8</v>
      </c>
      <c r="C12" s="16" t="s">
        <v>33</v>
      </c>
      <c r="D12" s="2" t="s">
        <v>34</v>
      </c>
      <c r="E12" s="1"/>
      <c r="F12" s="1">
        <v>3</v>
      </c>
      <c r="G12" s="3">
        <v>149.367</v>
      </c>
      <c r="H12" s="15">
        <v>160.368</v>
      </c>
      <c r="I12" s="15">
        <v>173.934</v>
      </c>
      <c r="J12" s="14" t="s">
        <v>35</v>
      </c>
      <c r="K12" s="15">
        <f>AVERAGE(I12,H12,G12,E12)</f>
        <v>161.22299999999998</v>
      </c>
      <c r="L12" s="3">
        <f>AVERAGE(I12,H12,G12)</f>
        <v>161.22299999999998</v>
      </c>
      <c r="M12" s="15">
        <v>173.934</v>
      </c>
      <c r="N12" s="3">
        <f>SUM(I12,H12,G12)</f>
        <v>483.669</v>
      </c>
      <c r="O12" s="3">
        <f>SUM(E12,G12,H12,I12)</f>
        <v>483.669</v>
      </c>
      <c r="P12" s="3">
        <f>STDEV(I12,H12,G12,E12)</f>
        <v>12.305797048545864</v>
      </c>
      <c r="Q12" s="2">
        <v>22</v>
      </c>
    </row>
    <row r="13" spans="1:17" ht="12.75">
      <c r="A13" s="1">
        <v>9</v>
      </c>
      <c r="B13" s="1">
        <v>1</v>
      </c>
      <c r="C13" s="16" t="s">
        <v>36</v>
      </c>
      <c r="D13" s="2" t="s">
        <v>21</v>
      </c>
      <c r="F13" s="2">
        <v>38</v>
      </c>
      <c r="G13" s="3">
        <v>170.835</v>
      </c>
      <c r="H13" s="3">
        <v>175.667</v>
      </c>
      <c r="I13" s="3">
        <v>172.667</v>
      </c>
      <c r="J13" s="17" t="s">
        <v>37</v>
      </c>
      <c r="K13" s="15">
        <f>AVERAGE(I13,H13,G13,E13)</f>
        <v>173.05633333333333</v>
      </c>
      <c r="L13" s="3">
        <f>AVERAGE(I13,H13,G13)</f>
        <v>173.05633333333333</v>
      </c>
      <c r="M13" s="3">
        <v>175.667</v>
      </c>
      <c r="N13" s="3">
        <f>SUM(I13,H13,G13)</f>
        <v>519.169</v>
      </c>
      <c r="O13" s="3">
        <f>SUM(E13,G13,H13,I13)</f>
        <v>519.169</v>
      </c>
      <c r="P13" s="3">
        <f>STDEV(I13,H13,G13,E13)</f>
        <v>2.439414137315212</v>
      </c>
      <c r="Q13" s="2">
        <v>5</v>
      </c>
    </row>
    <row r="14" spans="1:17" ht="12.75">
      <c r="A14" s="1">
        <v>10</v>
      </c>
      <c r="B14" s="1">
        <v>2</v>
      </c>
      <c r="C14" s="16" t="s">
        <v>38</v>
      </c>
      <c r="D14" s="2" t="s">
        <v>21</v>
      </c>
      <c r="F14" s="2">
        <v>32</v>
      </c>
      <c r="G14" s="3">
        <v>173.533</v>
      </c>
      <c r="H14" s="3">
        <v>171.633</v>
      </c>
      <c r="I14" s="3">
        <v>172.032</v>
      </c>
      <c r="J14" s="17" t="s">
        <v>39</v>
      </c>
      <c r="K14" s="15">
        <f>AVERAGE(I14,H14,G14,E14)</f>
        <v>172.39933333333332</v>
      </c>
      <c r="L14" s="3">
        <f>AVERAGE(I14,H14,G14)</f>
        <v>172.39933333333332</v>
      </c>
      <c r="M14" s="3">
        <v>173.533</v>
      </c>
      <c r="N14" s="3">
        <f>SUM(I14,H14,G14)</f>
        <v>517.198</v>
      </c>
      <c r="O14" s="3">
        <f>SUM(E14,G14,H14,I14)</f>
        <v>517.198</v>
      </c>
      <c r="P14" s="3">
        <f>STDEV(I14,H14,G14,E14)</f>
        <v>1.0018484582676699</v>
      </c>
      <c r="Q14" s="2">
        <v>2</v>
      </c>
    </row>
    <row r="15" spans="1:17" ht="12.75">
      <c r="A15" s="1">
        <v>11</v>
      </c>
      <c r="B15" s="1">
        <v>3</v>
      </c>
      <c r="C15" s="4" t="s">
        <v>40</v>
      </c>
      <c r="D15" s="2" t="s">
        <v>21</v>
      </c>
      <c r="E15" s="3">
        <v>180.535</v>
      </c>
      <c r="F15" s="1">
        <v>31</v>
      </c>
      <c r="G15" s="3">
        <v>177.734</v>
      </c>
      <c r="H15" s="3">
        <v>172.132</v>
      </c>
      <c r="I15" s="3">
        <v>169.6</v>
      </c>
      <c r="J15" s="17" t="s">
        <v>37</v>
      </c>
      <c r="K15" s="15">
        <f>AVERAGE(I15,H15,G15,E15)</f>
        <v>175.00025</v>
      </c>
      <c r="L15" s="3">
        <f>AVERAGE(I15,H15,G15)</f>
        <v>173.15533333333335</v>
      </c>
      <c r="M15" s="3">
        <v>180.535</v>
      </c>
      <c r="N15" s="3">
        <f>SUM(I15,H15,G15)</f>
        <v>519.466</v>
      </c>
      <c r="O15" s="3">
        <f>SUM(E15,G15,H15,I15)</f>
        <v>700.001</v>
      </c>
      <c r="P15" s="3">
        <f>STDEV(I15,H15,G15,E15)</f>
        <v>5.016519535494705</v>
      </c>
      <c r="Q15" s="2">
        <v>12</v>
      </c>
    </row>
    <row r="16" spans="1:17" ht="12.75">
      <c r="A16" s="1">
        <v>12</v>
      </c>
      <c r="B16" s="1">
        <v>4</v>
      </c>
      <c r="C16" s="4" t="s">
        <v>41</v>
      </c>
      <c r="D16" s="2" t="s">
        <v>42</v>
      </c>
      <c r="E16" s="3">
        <v>173.369</v>
      </c>
      <c r="F16" s="1">
        <v>26</v>
      </c>
      <c r="G16" s="3">
        <v>169.101</v>
      </c>
      <c r="H16" s="3">
        <v>174.967</v>
      </c>
      <c r="I16" s="3">
        <v>170.334</v>
      </c>
      <c r="J16" s="17" t="s">
        <v>37</v>
      </c>
      <c r="K16" s="15">
        <f>AVERAGE(I16,H16,G16,E16)</f>
        <v>171.94275000000002</v>
      </c>
      <c r="L16" s="3">
        <f>AVERAGE(I16,H16,G16)</f>
        <v>171.46733333333336</v>
      </c>
      <c r="M16" s="3">
        <v>173.369</v>
      </c>
      <c r="N16" s="3">
        <f>SUM(I16,H16,G16)</f>
        <v>514.402</v>
      </c>
      <c r="O16" s="3">
        <f>SUM(E16,G16,H16,I16)</f>
        <v>687.771</v>
      </c>
      <c r="P16" s="3">
        <f>STDEV(I16,H16,G16,E16)</f>
        <v>2.698388207183446</v>
      </c>
      <c r="Q16" s="2">
        <v>6</v>
      </c>
    </row>
    <row r="17" spans="1:17" ht="12.75">
      <c r="A17" s="1">
        <v>13</v>
      </c>
      <c r="B17" s="1">
        <v>5</v>
      </c>
      <c r="C17" s="16" t="s">
        <v>43</v>
      </c>
      <c r="D17" s="2" t="s">
        <v>21</v>
      </c>
      <c r="F17" s="2">
        <v>26</v>
      </c>
      <c r="G17" s="3">
        <v>171.267</v>
      </c>
      <c r="H17" s="3">
        <v>170.002</v>
      </c>
      <c r="I17" s="3">
        <v>171.232</v>
      </c>
      <c r="J17" s="17" t="s">
        <v>37</v>
      </c>
      <c r="K17" s="15">
        <f>AVERAGE(I17,H17,G17,E17)</f>
        <v>170.83366666666666</v>
      </c>
      <c r="L17" s="3">
        <f>AVERAGE(I17,H17,G17)</f>
        <v>170.83366666666666</v>
      </c>
      <c r="M17" s="3">
        <v>171.267</v>
      </c>
      <c r="N17" s="3">
        <f>SUM(I17,H17,G17)</f>
        <v>512.501</v>
      </c>
      <c r="O17" s="3">
        <f>SUM(E17,G17,H17,I17)</f>
        <v>512.501</v>
      </c>
      <c r="P17" s="3">
        <f>STDEV(I17,H17,G17,E17)</f>
        <v>0.7204570308722953</v>
      </c>
      <c r="Q17" s="2">
        <v>1</v>
      </c>
    </row>
    <row r="18" spans="1:17" ht="12.75">
      <c r="A18" s="1">
        <v>14</v>
      </c>
      <c r="B18" s="1">
        <v>6</v>
      </c>
      <c r="C18" s="4" t="s">
        <v>44</v>
      </c>
      <c r="D18" s="2" t="s">
        <v>29</v>
      </c>
      <c r="E18" s="3">
        <v>175.899</v>
      </c>
      <c r="F18" s="1">
        <v>12</v>
      </c>
      <c r="G18" s="3">
        <v>163.833</v>
      </c>
      <c r="H18" s="3">
        <v>161.301</v>
      </c>
      <c r="I18" s="3">
        <v>166.1</v>
      </c>
      <c r="J18" s="17" t="s">
        <v>37</v>
      </c>
      <c r="K18" s="15">
        <f>AVERAGE(I18,H18,G18,E18)</f>
        <v>166.78325</v>
      </c>
      <c r="L18" s="3">
        <f>AVERAGE(I18,H18,G18)</f>
        <v>163.74466666666663</v>
      </c>
      <c r="M18" s="3">
        <v>175.899</v>
      </c>
      <c r="N18" s="3">
        <f>SUM(I18,H18,G18)</f>
        <v>491.2339999999999</v>
      </c>
      <c r="O18" s="3">
        <f>SUM(E18,G18,H18,I18)</f>
        <v>667.133</v>
      </c>
      <c r="P18" s="3">
        <f>STDEV(I18,H18,G18,E18)</f>
        <v>6.385472280888866</v>
      </c>
      <c r="Q18" s="2">
        <v>16</v>
      </c>
    </row>
    <row r="19" spans="1:17" ht="12.75">
      <c r="A19" s="1">
        <v>15</v>
      </c>
      <c r="B19" s="1">
        <v>7</v>
      </c>
      <c r="C19" s="4" t="s">
        <v>45</v>
      </c>
      <c r="D19" s="2" t="s">
        <v>21</v>
      </c>
      <c r="E19" s="3">
        <v>170.065</v>
      </c>
      <c r="F19" s="1">
        <v>5</v>
      </c>
      <c r="G19" s="3">
        <v>158.968</v>
      </c>
      <c r="H19" s="3">
        <v>160.201</v>
      </c>
      <c r="I19" s="3">
        <v>162.067</v>
      </c>
      <c r="J19" s="17" t="s">
        <v>37</v>
      </c>
      <c r="K19" s="15">
        <f>AVERAGE(I19,H19,G19,E19)</f>
        <v>162.82524999999998</v>
      </c>
      <c r="L19" s="3">
        <f>AVERAGE(I19,H19,G19)</f>
        <v>160.412</v>
      </c>
      <c r="M19" s="3">
        <v>170.065</v>
      </c>
      <c r="N19" s="3">
        <f>SUM(I19,H19,G19)</f>
        <v>481.236</v>
      </c>
      <c r="O19" s="3">
        <f>SUM(E19,G19,H19,I19)</f>
        <v>651.3009999999999</v>
      </c>
      <c r="P19" s="3">
        <f>STDEV(I19,H19,G19)</f>
        <v>1.560237481923835</v>
      </c>
      <c r="Q19" s="2">
        <v>4</v>
      </c>
    </row>
    <row r="20" spans="1:17" ht="12.75">
      <c r="A20" s="1">
        <v>16</v>
      </c>
      <c r="B20" s="1">
        <v>8</v>
      </c>
      <c r="C20" s="4" t="s">
        <v>46</v>
      </c>
      <c r="D20" s="2" t="s">
        <v>29</v>
      </c>
      <c r="F20" s="2">
        <v>4</v>
      </c>
      <c r="G20" s="3">
        <v>128.866</v>
      </c>
      <c r="H20" s="3">
        <v>152.235</v>
      </c>
      <c r="I20" s="3">
        <v>163.001</v>
      </c>
      <c r="J20" s="17" t="s">
        <v>47</v>
      </c>
      <c r="K20" s="15">
        <f>AVERAGE(I20,H20,G20,E20)</f>
        <v>148.034</v>
      </c>
      <c r="L20" s="3">
        <f>AVERAGE(I20,H20,G20)</f>
        <v>148.034</v>
      </c>
      <c r="M20" s="3">
        <v>163.001</v>
      </c>
      <c r="N20" s="3">
        <f>SUM(I20,H20,G20)</f>
        <v>444.102</v>
      </c>
      <c r="O20" s="3">
        <f>SUM(E20,G20,H20,I20)</f>
        <v>444.102</v>
      </c>
      <c r="P20" s="3">
        <f>STDEV(I20,H20,G20,E20)</f>
        <v>17.450955761791384</v>
      </c>
      <c r="Q20" s="2">
        <v>24</v>
      </c>
    </row>
    <row r="21" spans="1:17" ht="12.75">
      <c r="A21" s="1">
        <v>17</v>
      </c>
      <c r="B21" s="1">
        <v>1</v>
      </c>
      <c r="C21" s="16" t="s">
        <v>48</v>
      </c>
      <c r="D21" s="2" t="s">
        <v>49</v>
      </c>
      <c r="F21" s="2">
        <v>45</v>
      </c>
      <c r="G21" s="3">
        <v>173.9</v>
      </c>
      <c r="H21" s="3">
        <v>171.201</v>
      </c>
      <c r="I21" s="15">
        <v>159.733</v>
      </c>
      <c r="J21" s="18" t="s">
        <v>50</v>
      </c>
      <c r="K21" s="15">
        <f>AVERAGE(I21,H21,G21,E21)</f>
        <v>168.278</v>
      </c>
      <c r="L21" s="3">
        <f>AVERAGE(I21,H21,G21)</f>
        <v>168.278</v>
      </c>
      <c r="M21" s="3">
        <v>173.9</v>
      </c>
      <c r="N21" s="3">
        <f>SUM(I21,H21,G21)</f>
        <v>504.83399999999995</v>
      </c>
      <c r="O21" s="3">
        <f>SUM(E21,G21,H21,I21)</f>
        <v>504.834</v>
      </c>
      <c r="P21" s="3">
        <f>STDEV(I21,H21,G21,E21)</f>
        <v>7.522228326765944</v>
      </c>
      <c r="Q21" s="2">
        <v>21</v>
      </c>
    </row>
    <row r="22" spans="1:17" ht="12.75">
      <c r="A22" s="1">
        <v>18</v>
      </c>
      <c r="B22" s="1">
        <v>2</v>
      </c>
      <c r="C22" s="4" t="s">
        <v>51</v>
      </c>
      <c r="D22" s="2" t="s">
        <v>24</v>
      </c>
      <c r="E22" s="3">
        <v>167.701</v>
      </c>
      <c r="F22" s="1">
        <v>32</v>
      </c>
      <c r="G22" s="3">
        <v>169.835</v>
      </c>
      <c r="H22" s="3">
        <v>166.499</v>
      </c>
      <c r="I22" s="3">
        <v>159.299</v>
      </c>
      <c r="J22" s="18" t="s">
        <v>52</v>
      </c>
      <c r="K22" s="15">
        <f>AVERAGE(I22,H22,G22,E22)</f>
        <v>165.83350000000002</v>
      </c>
      <c r="L22" s="3">
        <f>AVERAGE(I22,H22,G22)</f>
        <v>165.211</v>
      </c>
      <c r="M22" s="3">
        <v>169.835</v>
      </c>
      <c r="N22" s="3">
        <f>SUM(I22,H22,G22)</f>
        <v>495.63300000000004</v>
      </c>
      <c r="O22" s="3">
        <f>SUM(E22,G22,H22,I22)</f>
        <v>663.334</v>
      </c>
      <c r="P22" s="3">
        <f>STDEV(I22,H22,G22,E22)</f>
        <v>4.569541880757849</v>
      </c>
      <c r="Q22" s="2">
        <v>11</v>
      </c>
    </row>
    <row r="23" spans="1:17" ht="12.75">
      <c r="A23" s="1">
        <v>19</v>
      </c>
      <c r="B23" s="1">
        <v>3</v>
      </c>
      <c r="C23" s="4" t="s">
        <v>53</v>
      </c>
      <c r="D23" s="2" t="s">
        <v>54</v>
      </c>
      <c r="E23" s="3">
        <v>167.768</v>
      </c>
      <c r="F23" s="1">
        <v>26</v>
      </c>
      <c r="G23" s="3">
        <v>166.734</v>
      </c>
      <c r="H23" s="3">
        <v>164.934</v>
      </c>
      <c r="I23" s="3">
        <v>158.099</v>
      </c>
      <c r="J23" s="18" t="s">
        <v>52</v>
      </c>
      <c r="K23" s="15">
        <f>AVERAGE(I23,H23,G23,E23)</f>
        <v>164.38375</v>
      </c>
      <c r="L23" s="3">
        <f>AVERAGE(I23,H23,G23)</f>
        <v>163.25566666666668</v>
      </c>
      <c r="M23" s="3">
        <v>167.768</v>
      </c>
      <c r="N23" s="3">
        <f>SUM(I23,H23,G23)</f>
        <v>489.76700000000005</v>
      </c>
      <c r="O23" s="3">
        <f>SUM(E23,G23,H23,I23)</f>
        <v>657.5350000000001</v>
      </c>
      <c r="P23" s="3">
        <f>STDEV(I23,H23,G23,E23)</f>
        <v>4.350390049562613</v>
      </c>
      <c r="Q23" s="2">
        <v>10</v>
      </c>
    </row>
    <row r="24" spans="1:17" ht="12.75">
      <c r="A24" s="1">
        <v>20</v>
      </c>
      <c r="B24" s="1">
        <v>4</v>
      </c>
      <c r="C24" s="16" t="s">
        <v>55</v>
      </c>
      <c r="D24" s="2" t="s">
        <v>29</v>
      </c>
      <c r="F24" s="2">
        <v>24</v>
      </c>
      <c r="G24" s="3">
        <v>162.701</v>
      </c>
      <c r="H24" s="3">
        <v>169.9</v>
      </c>
      <c r="I24" s="3">
        <v>155.834</v>
      </c>
      <c r="J24" s="18" t="s">
        <v>52</v>
      </c>
      <c r="K24" s="15">
        <f>AVERAGE(I24,H24,G24,E24)</f>
        <v>162.8116666666667</v>
      </c>
      <c r="L24" s="3">
        <f>AVERAGE(I24,H24,G24)</f>
        <v>162.8116666666667</v>
      </c>
      <c r="M24" s="3">
        <v>169.9</v>
      </c>
      <c r="N24" s="3">
        <f>SUM(I24,H24,G24)</f>
        <v>488.43500000000006</v>
      </c>
      <c r="O24" s="3">
        <f>SUM(E24,G24,H24,I24)</f>
        <v>488.435</v>
      </c>
      <c r="P24" s="3">
        <f>STDEV(I24,H24,G24,E24)</f>
        <v>7.0336529864170405</v>
      </c>
      <c r="Q24" s="2">
        <v>17</v>
      </c>
    </row>
    <row r="25" spans="1:17" ht="12.75">
      <c r="A25" s="1">
        <v>21</v>
      </c>
      <c r="B25" s="1">
        <v>5</v>
      </c>
      <c r="C25" s="16" t="s">
        <v>56</v>
      </c>
      <c r="D25" s="2" t="s">
        <v>24</v>
      </c>
      <c r="F25" s="2">
        <v>22</v>
      </c>
      <c r="G25" s="3">
        <v>170.234</v>
      </c>
      <c r="H25" s="3">
        <v>159.601</v>
      </c>
      <c r="I25" s="3">
        <v>156.452</v>
      </c>
      <c r="J25" s="18" t="s">
        <v>52</v>
      </c>
      <c r="K25" s="15">
        <f>AVERAGE(I25,H25,G25,E25)</f>
        <v>162.0956666666667</v>
      </c>
      <c r="L25" s="3">
        <f>AVERAGE(I25,H25,G25)</f>
        <v>162.0956666666667</v>
      </c>
      <c r="M25" s="3">
        <v>170.234</v>
      </c>
      <c r="N25" s="3">
        <f>SUM(I25,H25,G25)</f>
        <v>486.28700000000003</v>
      </c>
      <c r="O25" s="3">
        <f>SUM(E25,G25,H25,I25)</f>
        <v>486.28700000000003</v>
      </c>
      <c r="P25" s="3">
        <f>STDEV(I25,H25,G25,E25)</f>
        <v>7.221731255961649</v>
      </c>
      <c r="Q25" s="2">
        <v>19</v>
      </c>
    </row>
    <row r="26" spans="1:17" ht="12.75">
      <c r="A26" s="1">
        <v>22</v>
      </c>
      <c r="B26" s="1">
        <v>6</v>
      </c>
      <c r="C26" s="16" t="s">
        <v>57</v>
      </c>
      <c r="D26" s="2" t="s">
        <v>54</v>
      </c>
      <c r="F26" s="2">
        <v>9</v>
      </c>
      <c r="G26" s="3">
        <v>162.334</v>
      </c>
      <c r="H26" s="3">
        <v>157.066</v>
      </c>
      <c r="I26" s="3">
        <v>155.268</v>
      </c>
      <c r="J26" s="18" t="s">
        <v>52</v>
      </c>
      <c r="K26" s="15">
        <f>AVERAGE(I26,H26,G26,E26)</f>
        <v>158.22266666666667</v>
      </c>
      <c r="L26" s="3">
        <f>AVERAGE(I26,H26,G26)</f>
        <v>158.22266666666667</v>
      </c>
      <c r="M26" s="3">
        <v>162.334</v>
      </c>
      <c r="N26" s="3">
        <f>SUM(I26,H26,G26)</f>
        <v>474.668</v>
      </c>
      <c r="O26" s="3">
        <f>SUM(E26,G26,H26,I26)</f>
        <v>474.668</v>
      </c>
      <c r="P26" s="3">
        <f>STDEV(I26,H26,G26,E26)</f>
        <v>3.6722605208962698</v>
      </c>
      <c r="Q26" s="2">
        <v>9</v>
      </c>
    </row>
    <row r="27" spans="1:17" ht="12.75">
      <c r="A27" s="1">
        <v>23</v>
      </c>
      <c r="B27" s="1">
        <v>7</v>
      </c>
      <c r="C27" s="4" t="s">
        <v>58</v>
      </c>
      <c r="D27" s="2" t="s">
        <v>21</v>
      </c>
      <c r="E27" s="3">
        <v>168.533</v>
      </c>
      <c r="F27" s="1">
        <v>8</v>
      </c>
      <c r="G27" s="3">
        <v>155.733</v>
      </c>
      <c r="H27" s="3">
        <v>160.333</v>
      </c>
      <c r="I27" s="3">
        <v>152.199</v>
      </c>
      <c r="J27" s="18" t="s">
        <v>52</v>
      </c>
      <c r="K27" s="15">
        <f>AVERAGE(I27,H27,G27,E27)</f>
        <v>159.1995</v>
      </c>
      <c r="L27" s="3">
        <f>AVERAGE(I27,H27,G27)</f>
        <v>156.08833333333334</v>
      </c>
      <c r="M27" s="3">
        <v>168.533</v>
      </c>
      <c r="N27" s="3">
        <f>SUM(I27,H27,G27)</f>
        <v>468.26500000000004</v>
      </c>
      <c r="O27" s="3">
        <f>SUM(E27,G27,H27,I27)</f>
        <v>636.798</v>
      </c>
      <c r="P27" s="3">
        <f>STDEV(I27,H27,G27,E27)</f>
        <v>7.057446823509654</v>
      </c>
      <c r="Q27" s="2">
        <v>18</v>
      </c>
    </row>
    <row r="28" spans="1:17" ht="12.75">
      <c r="A28" s="1">
        <v>24</v>
      </c>
      <c r="B28" s="1">
        <v>8</v>
      </c>
      <c r="C28" s="4" t="s">
        <v>59</v>
      </c>
      <c r="D28" s="2" t="s">
        <v>21</v>
      </c>
      <c r="E28" s="3">
        <v>167.634</v>
      </c>
      <c r="F28" s="1">
        <v>8</v>
      </c>
      <c r="G28" s="3">
        <v>155.435</v>
      </c>
      <c r="H28" s="3">
        <v>161.734</v>
      </c>
      <c r="I28" s="3">
        <v>150.969</v>
      </c>
      <c r="J28" s="18" t="s">
        <v>60</v>
      </c>
      <c r="K28" s="15">
        <f>AVERAGE(I28,H28,G28,E28)</f>
        <v>158.94299999999998</v>
      </c>
      <c r="L28" s="3">
        <f>AVERAGE(I28,H28,G28)</f>
        <v>156.046</v>
      </c>
      <c r="M28" s="3">
        <v>167.634</v>
      </c>
      <c r="N28" s="3">
        <f>SUM(I28,H28,G28)</f>
        <v>468.138</v>
      </c>
      <c r="O28" s="3">
        <f>SUM(E28,G28,H28,I28)</f>
        <v>635.7719999999999</v>
      </c>
      <c r="P28" s="3">
        <f>STDEV(I28,H28,G28,E28)</f>
        <v>7.285005193317752</v>
      </c>
      <c r="Q28" s="2">
        <v>20</v>
      </c>
    </row>
    <row r="29" spans="1:15" ht="12.75">
      <c r="A29" s="1">
        <v>25</v>
      </c>
      <c r="C29" s="4" t="s">
        <v>61</v>
      </c>
      <c r="D29" s="2" t="s">
        <v>21</v>
      </c>
      <c r="E29" s="3">
        <v>170.767</v>
      </c>
      <c r="F29" s="1"/>
      <c r="G29" s="15"/>
      <c r="H29" s="3"/>
      <c r="I29" s="3"/>
      <c r="J29" s="3" t="s">
        <v>62</v>
      </c>
      <c r="K29" s="3">
        <v>170.767</v>
      </c>
      <c r="L29" s="1"/>
      <c r="M29" s="3">
        <v>170.767</v>
      </c>
      <c r="O29" s="3">
        <f>SUM(E29,G29,H29,I29)</f>
        <v>170.767</v>
      </c>
    </row>
    <row r="30" spans="1:15" ht="12.75">
      <c r="A30" s="1">
        <v>26</v>
      </c>
      <c r="C30" s="4" t="s">
        <v>63</v>
      </c>
      <c r="D30" s="2" t="s">
        <v>21</v>
      </c>
      <c r="E30" s="3">
        <v>167.967</v>
      </c>
      <c r="F30" s="1"/>
      <c r="G30" s="15"/>
      <c r="H30" s="3"/>
      <c r="I30" s="3"/>
      <c r="J30" s="3" t="s">
        <v>64</v>
      </c>
      <c r="K30" s="3">
        <v>167.967</v>
      </c>
      <c r="L30" s="1"/>
      <c r="M30" s="3">
        <v>167.967</v>
      </c>
      <c r="O30" s="3">
        <f>SUM(E30,G30,H30,I30)</f>
        <v>167.967</v>
      </c>
    </row>
    <row r="31" spans="1:15" ht="12.75">
      <c r="A31" s="1">
        <v>27</v>
      </c>
      <c r="C31" s="4" t="s">
        <v>65</v>
      </c>
      <c r="D31" s="2" t="s">
        <v>21</v>
      </c>
      <c r="E31" s="3">
        <v>163.166</v>
      </c>
      <c r="F31" s="1"/>
      <c r="G31" s="15"/>
      <c r="H31" s="3"/>
      <c r="I31" s="3"/>
      <c r="J31" s="3" t="s">
        <v>64</v>
      </c>
      <c r="K31" s="3">
        <v>163.166</v>
      </c>
      <c r="L31" s="1"/>
      <c r="M31" s="3">
        <v>163.166</v>
      </c>
      <c r="O31" s="3">
        <f>SUM(E31,G31,H31,I31)</f>
        <v>163.166</v>
      </c>
    </row>
    <row r="32" spans="1:15" ht="12.75">
      <c r="A32" s="1">
        <v>28</v>
      </c>
      <c r="C32" s="4" t="s">
        <v>66</v>
      </c>
      <c r="D32" s="2" t="s">
        <v>21</v>
      </c>
      <c r="E32" s="3">
        <v>160.299</v>
      </c>
      <c r="F32" s="1"/>
      <c r="G32" s="15"/>
      <c r="H32" s="3"/>
      <c r="I32" s="3"/>
      <c r="J32" s="3" t="s">
        <v>64</v>
      </c>
      <c r="K32" s="3">
        <v>160.299</v>
      </c>
      <c r="L32" s="1"/>
      <c r="M32" s="3">
        <v>160.299</v>
      </c>
      <c r="O32" s="3">
        <f>SUM(E32,G32,H32,I32)</f>
        <v>160.299</v>
      </c>
    </row>
    <row r="33" spans="1:15" ht="12.75">
      <c r="A33" s="1">
        <v>29</v>
      </c>
      <c r="C33" s="4" t="s">
        <v>67</v>
      </c>
      <c r="D33" s="2" t="s">
        <v>29</v>
      </c>
      <c r="E33" s="3">
        <v>159.499</v>
      </c>
      <c r="F33" s="1"/>
      <c r="G33" s="15"/>
      <c r="H33" s="3"/>
      <c r="I33" s="3"/>
      <c r="J33" s="3" t="s">
        <v>64</v>
      </c>
      <c r="K33" s="3">
        <v>159.499</v>
      </c>
      <c r="L33" s="1"/>
      <c r="M33" s="3">
        <v>159.499</v>
      </c>
      <c r="O33" s="3">
        <f>SUM(E33,G33,H33,I33)</f>
        <v>159.499</v>
      </c>
    </row>
    <row r="34" spans="1:15" ht="12.75">
      <c r="A34" s="1">
        <v>30</v>
      </c>
      <c r="C34" s="4" t="s">
        <v>68</v>
      </c>
      <c r="D34" s="2" t="s">
        <v>69</v>
      </c>
      <c r="E34" s="3">
        <v>164.633</v>
      </c>
      <c r="F34" s="1"/>
      <c r="G34" s="15"/>
      <c r="H34" s="3"/>
      <c r="I34" s="3">
        <v>148.834</v>
      </c>
      <c r="J34" s="3" t="s">
        <v>64</v>
      </c>
      <c r="K34" s="3">
        <f>AVERAGE(E34,I34)</f>
        <v>156.7335</v>
      </c>
      <c r="L34" s="1"/>
      <c r="M34" s="3">
        <v>164.633</v>
      </c>
      <c r="O34" s="3">
        <f>SUM(E34,G34,H34,I34)</f>
        <v>313.467</v>
      </c>
    </row>
    <row r="35" spans="1:15" ht="12.75">
      <c r="A35" s="1">
        <v>31</v>
      </c>
      <c r="C35" s="4" t="s">
        <v>70</v>
      </c>
      <c r="D35" s="2" t="s">
        <v>21</v>
      </c>
      <c r="E35" s="3">
        <v>156.167</v>
      </c>
      <c r="F35" s="1"/>
      <c r="G35" s="15"/>
      <c r="H35" s="3"/>
      <c r="I35" s="3"/>
      <c r="J35" s="3" t="s">
        <v>64</v>
      </c>
      <c r="K35" s="3">
        <v>156.167</v>
      </c>
      <c r="L35" s="1"/>
      <c r="M35" s="3">
        <v>156.167</v>
      </c>
      <c r="O35" s="3">
        <f>SUM(E35,G35,H35,I35)</f>
        <v>156.167</v>
      </c>
    </row>
    <row r="36" spans="1:15" ht="12.75">
      <c r="A36" s="1">
        <v>32</v>
      </c>
      <c r="C36" s="4" t="s">
        <v>71</v>
      </c>
      <c r="D36" s="2" t="s">
        <v>21</v>
      </c>
      <c r="E36" s="3">
        <v>158.5</v>
      </c>
      <c r="F36" s="1"/>
      <c r="G36" s="15"/>
      <c r="H36" s="3"/>
      <c r="I36" s="3">
        <v>144.265</v>
      </c>
      <c r="J36" s="3" t="s">
        <v>64</v>
      </c>
      <c r="K36" s="15">
        <f>AVERAGE(E36,I36)</f>
        <v>151.3825</v>
      </c>
      <c r="L36" s="1"/>
      <c r="M36" s="3">
        <v>158.5</v>
      </c>
      <c r="O36" s="3">
        <f>SUM(E36,G36,H36,I36)</f>
        <v>302.765</v>
      </c>
    </row>
    <row r="37" spans="1:15" ht="12.75">
      <c r="A37" s="1">
        <v>33</v>
      </c>
      <c r="C37" s="4" t="s">
        <v>72</v>
      </c>
      <c r="D37" s="2" t="s">
        <v>29</v>
      </c>
      <c r="E37" s="3">
        <v>156.433</v>
      </c>
      <c r="F37" s="1"/>
      <c r="G37" s="15"/>
      <c r="H37" s="3"/>
      <c r="I37" s="3">
        <v>140.602</v>
      </c>
      <c r="J37" s="3" t="s">
        <v>64</v>
      </c>
      <c r="K37" s="3">
        <f>AVERAGE(E37,I37)</f>
        <v>148.51749999999998</v>
      </c>
      <c r="L37" s="1"/>
      <c r="M37" s="3">
        <v>156.433</v>
      </c>
      <c r="O37" s="3">
        <f>SUM(E37,G37,H37,I37)</f>
        <v>297.03499999999997</v>
      </c>
    </row>
    <row r="38" spans="1:17" s="19" customFormat="1" ht="12.75">
      <c r="A38" s="1">
        <v>34</v>
      </c>
      <c r="B38" s="1"/>
      <c r="C38" s="4" t="s">
        <v>73</v>
      </c>
      <c r="D38" s="2" t="s">
        <v>54</v>
      </c>
      <c r="E38" s="3">
        <v>151.431</v>
      </c>
      <c r="F38" s="1"/>
      <c r="G38" s="15"/>
      <c r="H38" s="3"/>
      <c r="I38" s="3">
        <v>144.6</v>
      </c>
      <c r="J38" s="3" t="s">
        <v>64</v>
      </c>
      <c r="K38" s="3">
        <f>AVERAGE(E38,I38)</f>
        <v>148.0155</v>
      </c>
      <c r="L38" s="1"/>
      <c r="M38" s="3">
        <v>151.431</v>
      </c>
      <c r="N38" s="3"/>
      <c r="O38" s="3">
        <f>SUM(E38,G38,H38,I38)</f>
        <v>296.031</v>
      </c>
      <c r="P38" s="15"/>
      <c r="Q38" s="1"/>
    </row>
    <row r="39" spans="1:15" ht="12.75">
      <c r="A39" s="1">
        <v>35</v>
      </c>
      <c r="C39" s="16" t="s">
        <v>74</v>
      </c>
      <c r="D39" s="2" t="s">
        <v>29</v>
      </c>
      <c r="G39" s="15"/>
      <c r="H39" s="3"/>
      <c r="I39" s="3">
        <v>146.337</v>
      </c>
      <c r="J39" s="3" t="s">
        <v>64</v>
      </c>
      <c r="K39" s="3">
        <v>146.337</v>
      </c>
      <c r="L39" s="1"/>
      <c r="M39" s="3">
        <v>146.337</v>
      </c>
      <c r="O39" s="3">
        <f>SUM(E39,G39,H39,I39)</f>
        <v>146.337</v>
      </c>
    </row>
    <row r="40" spans="1:15" ht="12.75">
      <c r="A40" s="1">
        <v>36</v>
      </c>
      <c r="C40" s="4" t="s">
        <v>75</v>
      </c>
      <c r="D40" s="2" t="s">
        <v>76</v>
      </c>
      <c r="E40" s="3">
        <v>132.133</v>
      </c>
      <c r="F40" s="1"/>
      <c r="G40" s="15"/>
      <c r="H40" s="15"/>
      <c r="I40" s="15"/>
      <c r="J40" s="3" t="s">
        <v>64</v>
      </c>
      <c r="K40" s="3">
        <v>132.133</v>
      </c>
      <c r="L40" s="1"/>
      <c r="M40" s="3">
        <v>132.133</v>
      </c>
      <c r="O40" s="3">
        <f>SUM(E40,G40,H40,I40)</f>
        <v>132.133</v>
      </c>
    </row>
    <row r="41" spans="1:15" ht="12.75">
      <c r="A41" s="1">
        <v>37</v>
      </c>
      <c r="C41" s="16" t="s">
        <v>77</v>
      </c>
      <c r="D41" s="2" t="s">
        <v>29</v>
      </c>
      <c r="G41" s="15"/>
      <c r="H41" s="3"/>
      <c r="I41" s="3">
        <v>131.132</v>
      </c>
      <c r="J41" s="3" t="s">
        <v>64</v>
      </c>
      <c r="K41" s="3">
        <v>131.132</v>
      </c>
      <c r="L41" s="1"/>
      <c r="M41" s="3">
        <v>131.132</v>
      </c>
      <c r="O41" s="3">
        <f>SUM(E41,G41,H41,I41)</f>
        <v>131.132</v>
      </c>
    </row>
  </sheetData>
  <sheetProtection selectLockedCells="1" selectUnlockedCells="1"/>
  <printOptions/>
  <pageMargins left="0.11805555555555555" right="0.11805555555555555" top="0.11805555555555555" bottom="0.118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Martínez Jiménez</cp:lastModifiedBy>
  <dcterms:modified xsi:type="dcterms:W3CDTF">2021-06-18T12:03:33Z</dcterms:modified>
  <cp:category/>
  <cp:version/>
  <cp:contentType/>
  <cp:contentStatus/>
  <cp:revision>54</cp:revision>
</cp:coreProperties>
</file>